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d:\Users\Owner\Downloads\"/>
    </mc:Choice>
  </mc:AlternateContent>
  <xr:revisionPtr revIDLastSave="0" documentId="13_ncr:1_{13D2E869-084C-417C-812A-981C6C8130C2}" xr6:coauthVersionLast="47" xr6:coauthVersionMax="47" xr10:uidLastSave="{00000000-0000-0000-0000-000000000000}"/>
  <workbookProtection workbookAlgorithmName="SHA-512" workbookHashValue="/NPJZhAxsxV68j6Plcj9WNKxzUGtOfE4nEkmbKjOKmpQAoz6lN3OdGlrrKe0/jpmjdIolnUmjbbBD//CQnJeOg==" workbookSaltValue="zC7ByYizyRVRMp3LZ6P01g==" workbookSpinCount="100000" lockStructure="1"/>
  <bookViews>
    <workbookView xWindow="-120" yWindow="-120" windowWidth="29040" windowHeight="16440" xr2:uid="{B0EF6C25-86EE-42FA-AACF-81A70C6FAE19}"/>
  </bookViews>
  <sheets>
    <sheet name="Sheet1" sheetId="1" r:id="rId1"/>
  </sheets>
  <definedNames>
    <definedName name="X39.calc">Sheet1!$A$1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1" l="1"/>
  <c r="C3" i="1" a="1"/>
  <c r="C3" i="1" s="1"/>
  <c r="B3" i="1" a="1"/>
  <c r="B3" i="1" s="1"/>
  <c r="C18" i="1" l="1"/>
  <c r="E18" i="1" s="1"/>
  <c r="F18" i="1" s="1"/>
  <c r="C16" i="1"/>
  <c r="E16" i="1" s="1"/>
  <c r="F16" i="1" s="1"/>
  <c r="C12" i="1"/>
  <c r="E12" i="1" s="1"/>
  <c r="F12" i="1" s="1"/>
  <c r="C10" i="1"/>
  <c r="E10" i="1" s="1"/>
  <c r="F10" i="1" s="1"/>
  <c r="C14" i="1"/>
  <c r="E14" i="1" s="1"/>
  <c r="F1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<sst xmlns="http://schemas.openxmlformats.org/spreadsheetml/2006/main" count="14" uniqueCount="14">
  <si>
    <t>Kit Level</t>
  </si>
  <si>
    <t>No of sleeves</t>
  </si>
  <si>
    <t>Pref cust</t>
  </si>
  <si>
    <t>Retail</t>
  </si>
  <si>
    <t>USD excl</t>
  </si>
  <si>
    <t>AUD incl</t>
  </si>
  <si>
    <t>$ per sleeve</t>
  </si>
  <si>
    <t>$ per patch</t>
  </si>
  <si>
    <t>LIFEWAVE X39 PRICING GUIDE</t>
  </si>
  <si>
    <t>GST %</t>
  </si>
  <si>
    <t>Core</t>
  </si>
  <si>
    <t>Premium</t>
  </si>
  <si>
    <t>Advanced</t>
  </si>
  <si>
    <t>AUD prices include GST and currency conversion but exclude postage and bank fees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</si>
</sst>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7" formatCode="&quot;$&quot;#,##0.00;\-&quot;$&quot;#,##0.00"/>
    <numFmt numFmtId="41" formatCode="_-* #,##0_-;\-* #,##0_-;_-* &quot;-&quot;_-;_-@_-"/>
    <numFmt numFmtId="43" formatCode="_-* #,##0.00_-;\-* #,##0.00_-;_-* &quot;-&quot;??_-;_-@_-"/>
    <numFmt numFmtId="164" formatCode="&quot;$&quot;#,##0.00"/>
    <numFmt numFmtId="165" formatCode="_-[$$-C09]* #,##0.00_-;\-[$$-C09]* #,##0.00_-;_-[$$-C09]* &quot;-&quot;??_-;_-@_-"/>
    <numFmt numFmtId="166" formatCode="[$$-C09]#,##0.00;\-[$$-C09]#,##0.00"/>
    <numFmt numFmtId="167" formatCode=";;;"/>
  </numFmts>
  <fonts count="4">
    <font>
      <sz val="11"/>
      <color theme="1"/>
      <name val="Aptos Narrow"/>
      <family val="2"/>
      <scheme val="minor"/>
    </font>
    <font>
      <b/>
      <sz val="11"/>
      <color theme="1"/>
      <name val="Aptos Narrow"/>
      <scheme val="minor"/>
    </font>
    <font>
      <b/>
      <sz val="14"/>
      <color theme="1"/>
      <name val="Aptos Narrow"/>
      <scheme val="minor"/>
    </font>
    <font>
      <sz val="11"/>
      <color theme="1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0" xfId="0" applyFont="1" applyFill="1"/>
    <xf numFmtId="0" fontId="3" fillId="2" borderId="0" xfId="0" applyFont="1" applyFill="1"/>
    <xf numFmtId="167" fontId="3" fillId="2" borderId="0" xfId="0" applyNumberFormat="1" applyFont="1" applyFill="1" applyProtection="1">
      <protection hidden="1"/>
    </xf>
    <xf numFmtId="0" fontId="3" fillId="2" borderId="0" xfId="0" applyFont="1" applyFill="1" applyProtection="1">
      <protection locked="0"/>
    </xf>
    <xf numFmtId="22" fontId="3" fillId="2" borderId="0" xfId="0" applyNumberFormat="1" applyFont="1" applyFill="1"/>
    <xf numFmtId="2" fontId="3" fillId="2" borderId="0" xfId="0" applyNumberFormat="1" applyFont="1" applyFill="1"/>
    <xf numFmtId="0" fontId="3" fillId="2" borderId="0" xfId="0" applyFont="1" applyFill="1" applyAlignment="1" applyProtection="1">
      <alignment horizontal="left"/>
      <protection locked="0"/>
    </xf>
    <xf numFmtId="43" fontId="3" fillId="2" borderId="0" xfId="0" applyNumberFormat="1" applyFont="1" applyFill="1"/>
    <xf numFmtId="164" fontId="3" fillId="2" borderId="0" xfId="0" applyNumberFormat="1" applyFont="1" applyFill="1"/>
    <xf numFmtId="41" fontId="3" fillId="2" borderId="0" xfId="0" applyNumberFormat="1" applyFont="1" applyFill="1" applyAlignment="1">
      <alignment horizontal="center"/>
    </xf>
    <xf numFmtId="166" fontId="3" fillId="2" borderId="0" xfId="0" applyNumberFormat="1" applyFont="1" applyFill="1"/>
    <xf numFmtId="165" fontId="3" fillId="2" borderId="0" xfId="0" applyNumberFormat="1" applyFont="1" applyFill="1"/>
    <xf numFmtId="7" fontId="3" fillId="2" borderId="0" xfId="0" applyNumberFormat="1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2E50"/>
      <color rgb="FFCC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ichStyles" Target="richData/richStyl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12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11" Type="http://schemas.microsoft.com/office/2017/06/relationships/rdRichValueTypes" Target="richData/rdRichValueTypes.xml"/><Relationship Id="rId5" Type="http://schemas.openxmlformats.org/officeDocument/2006/relationships/sheetMetadata" Target="metadata.xml"/><Relationship Id="rId10" Type="http://schemas.microsoft.com/office/2017/06/relationships/rdSupportingPropertyBag" Target="richData/rdsupportingpropertybag.xml"/><Relationship Id="rId4" Type="http://schemas.openxmlformats.org/officeDocument/2006/relationships/sharedStrings" Target="sharedStrings.xml"/><Relationship Id="rId9" Type="http://schemas.microsoft.com/office/2017/06/relationships/rdSupportingPropertyBagStructure" Target="richData/rdsupportingpropertybagstructure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  <types>
    <type name="_linkedentity">
      <keyFlags>
        <key name="%cvi">
          <flag name="ShowInCardView" value="0"/>
          <flag name="ShowInDotNotation" value="0"/>
          <flag name="ShowInAutoComplete" value="0"/>
          <flag name="ExcludeFromCalcComparison" value="1"/>
        </key>
      </keyFlags>
    </type>
    <type name="_linkedentitycore">
      <keyFlags>
        <key name="%EntityServiceId">
          <flag name="ShowInCardView" value="0"/>
          <flag name="ShowInDotNotation" value="0"/>
          <flag name="ShowInAutoComplete" value="0"/>
        </key>
        <key name="%EntitySubDomainId">
          <flag name="ShowInCardView" value="0"/>
          <flag name="ShowInDotNotation" value="0"/>
          <flag name="ShowInAutoComplete" value="0"/>
        </key>
        <key name="%EntityCulture">
          <flag name="ShowInCardView" value="0"/>
          <flag name="ShowInDotNotation" value="0"/>
          <flag name="ShowInAutoComplete" value="0"/>
        </key>
        <key name="%EntityId">
          <flag name="ShowInCardView" value="0"/>
          <flag name="ShowInDotNotation" value="0"/>
          <flag name="ShowInAutoComplete" value="0"/>
        </key>
        <key name="%IsRefreshable">
          <flag name="ShowInCardView" value="0"/>
          <flag name="ShowInAutoComplete" value="0"/>
          <flag name="ExcludeFromCalcComparison" value="1"/>
        </key>
        <key name="%ProviderInfo">
          <flag name="ShowInCardView" value="0"/>
          <flag name="ShowInDotNotation" value="0"/>
          <flag name="ShowInAutoComplete" value="0"/>
        </key>
        <key name="%DataProviderExternalLinkLogo">
          <flag name="ShowInCardView" value="0"/>
          <flag name="ShowInDotNotation" value="0"/>
          <flag name="ShowInAutoComplete" value="0"/>
        </key>
        <key name="%DataProviderExternalLink">
          <flag name="ShowInCardView" value="0"/>
          <flag name="ShowInDotNotation" value="0"/>
          <flag name="ShowInAutoComplete" value="0"/>
        </key>
        <key name="%OutdatedReason">
          <flag name="ShowInCardView" value="0"/>
          <flag name="ShowInDotNotation" value="0"/>
          <flag name="ShowInAutoComplete" value="0"/>
          <flag name="ExcludeFromCalcComparison" value="1"/>
        </key>
      </keyFlags>
    </type>
  </types>
</rvTypesInfo>
</file>

<file path=xl/richData/rdrichvalue.xml><?xml version="1.0" encoding="utf-8"?>
<rvData xmlns="http://schemas.microsoft.com/office/spreadsheetml/2017/richdata" count="2">
  <rv s="0">
    <v>en-AU</v>
    <v>avykh7</v>
    <v>268435456</v>
    <v>1</v>
    <v>Powered by Refinitiv</v>
    <v>0</v>
    <v>USD/AUD</v>
    <v>2</v>
    <v>3</v>
    <v>Finance</v>
    <v>4</v>
    <v>1.5946</v>
    <v>1.4400999999999999</v>
    <v>1.1999999999999999E-3</v>
    <v>7.897999999999999E-4</v>
    <v>AUD</v>
    <v>USD</v>
    <v>1.5218</v>
    <v>Currency Pair</v>
    <v>45597.083425925928</v>
    <v>1.5190999999999999</v>
    <v>US Dollar/Australian Dollar FX Cross Rate</v>
    <v>1.5185999999999999</v>
    <v>1.5193000000000001</v>
    <v>1.5205</v>
    <v>USDAUD</v>
    <v>USD/AUD</v>
  </rv>
  <rv s="1">
    <v>0</v>
  </rv>
</rvData>
</file>

<file path=xl/richData/rdrichvaluestructure.xml><?xml version="1.0" encoding="utf-8"?>
<rvStructures xmlns="http://schemas.microsoft.com/office/spreadsheetml/2017/richdata" count="2">
  <s t="_linkedentitycore">
    <k n="%EntityCulture" t="s"/>
    <k n="%EntityId" t="s"/>
    <k n="%EntityServiceId"/>
    <k n="%IsRefreshable" t="b"/>
    <k n="%ProviderInfo" t="s"/>
    <k n="_Display" t="spb"/>
    <k n="_DisplayString" t="s"/>
    <k n="_Flags" t="spb"/>
    <k n="_Format" t="spb"/>
    <k n="_Icon" t="s"/>
    <k n="_SubLabel" t="spb"/>
    <k n="52 week high"/>
    <k n="52 week low"/>
    <k n="Change"/>
    <k n="Change (%)"/>
    <k n="Currency" t="s"/>
    <k n="From currency" t="s"/>
    <k n="High"/>
    <k n="Instrument type" t="s"/>
    <k n="Last trade time"/>
    <k n="Low"/>
    <k n="Name" t="s"/>
    <k n="Open"/>
    <k n="Previous close"/>
    <k n="Price"/>
    <k n="Ticker symbol" t="s"/>
    <k n="UniqueName" t="s"/>
  </s>
  <s t="_linkedentity">
    <k n="%cvi" t="r"/>
  </s>
</rvStructures>
</file>

<file path=xl/richData/rdsupportingpropertybag.xml><?xml version="1.0" encoding="utf-8"?>
<supportingPropertyBags xmlns="http://schemas.microsoft.com/office/spreadsheetml/2017/richdata2">
  <spbArrays count="1">
    <a count="27">
      <v t="s">%EntityServiceId</v>
      <v t="s">_Format</v>
      <v t="s">%IsRefreshable</v>
      <v t="s">%EntityCulture</v>
      <v t="s">%EntityId</v>
      <v t="s">_Icon</v>
      <v t="s">_Display</v>
      <v t="s">Name</v>
      <v t="s">Price</v>
      <v t="s">_SubLabel</v>
      <v t="s">Last trade time</v>
      <v t="s">Ticker symbol</v>
      <v t="s">Change</v>
      <v t="s">Change (%)</v>
      <v t="s">Currency</v>
      <v t="s">From currency</v>
      <v t="s">Previous close</v>
      <v t="s">Open</v>
      <v t="s">High</v>
      <v t="s">Low</v>
      <v t="s">52 week high</v>
      <v t="s">52 week low</v>
      <v t="s">Instrument type</v>
      <v t="s">_Flags</v>
      <v t="s">UniqueName</v>
      <v t="s">_DisplayString</v>
      <v t="s">%ProviderInfo</v>
    </a>
  </spbArrays>
  <spbData count="5">
    <spb s="0">
      <v>0</v>
      <v>Name</v>
    </spb>
    <spb s="1">
      <v>0</v>
      <v>0</v>
      <v>0</v>
    </spb>
    <spb s="2">
      <v>1</v>
      <v>1</v>
    </spb>
    <spb s="3">
      <v>1</v>
      <v>1</v>
      <v>2</v>
      <v>1</v>
      <v>1</v>
      <v>1</v>
      <v>3</v>
      <v>1</v>
      <v>1</v>
      <v>1</v>
      <v>4</v>
      <v>5</v>
    </spb>
    <spb s="4">
      <v>GMT</v>
    </spb>
  </spbData>
</supportingPropertyBags>
</file>

<file path=xl/richData/rdsupportingpropertybagstructure.xml><?xml version="1.0" encoding="utf-8"?>
<spbStructures xmlns="http://schemas.microsoft.com/office/spreadsheetml/2017/richdata2" count="5">
  <s>
    <k n="^Order" t="spba"/>
    <k n="TitleProperty" t="s"/>
  </s>
  <s>
    <k n="ShowInCardView" t="b"/>
    <k n="ShowInDotNotation" t="b"/>
    <k n="ShowInAutoComplete" t="b"/>
  </s>
  <s>
    <k n="UniqueName" t="spb"/>
    <k n="`%ProviderInfo" t="spb"/>
  </s>
  <s>
    <k n="Low" t="i"/>
    <k n="High" t="i"/>
    <k n="Name" t="i"/>
    <k n="Open" t="i"/>
    <k n="Price" t="i"/>
    <k n="Change" t="i"/>
    <k n="Change (%)" t="i"/>
    <k n="52 week low" t="i"/>
    <k n="52 week high" t="i"/>
    <k n="Previous close" t="i"/>
    <k n="Last trade time" t="i"/>
    <k n="`%EntityServiceId" t="i"/>
  </s>
  <s>
    <k n="Last trade time" t="s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4">
    <x:dxf>
      <x:numFmt numFmtId="2" formatCode="0.00"/>
    </x:dxf>
    <x:dxf>
      <x:numFmt numFmtId="0" formatCode="General"/>
    </x:dxf>
    <x:dxf>
      <x:numFmt numFmtId="27" formatCode="d/mm/yyyy\ h:mm"/>
    </x:dxf>
    <x:dxf>
      <x:numFmt numFmtId="14" formatCode="0.00%"/>
    </x:dxf>
  </dxfs>
  <richProperties>
    <rPr n="NumberFormat" t="s"/>
    <rPr n="IsTitleField" t="b"/>
  </richProperties>
  <richStyles>
    <rSty dxfid="1">
      <rpv i="0">_-[$$-en-AU]* #,##0.00_-;-[$$-en-AU]* #,##0.00_-;_-[$$-en-AU]* "-"??_-;_-@_-</rpv>
    </rSty>
    <rSty>
      <rpv i="1">1</rpv>
    </rSty>
    <rSty dxfid="3"/>
    <rSty dxfid="2"/>
    <rSty dxfid="0">
      <rpv i="0">0.00</rpv>
    </rSty>
  </richStyles>
</richStyleShee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602D7-503C-4B5F-A958-000902A99AA1}">
  <dimension ref="A1:H18"/>
  <sheetViews>
    <sheetView tabSelected="1" workbookViewId="0">
      <selection activeCell="B22" sqref="B22"/>
    </sheetView>
  </sheetViews>
  <sheetFormatPr defaultRowHeight="14.25"/>
  <cols>
    <col min="1" max="1" width="11" style="2" customWidth="1"/>
    <col min="2" max="2" width="16.375" style="2" customWidth="1"/>
    <col min="3" max="3" width="10.625" style="2" customWidth="1"/>
    <col min="4" max="4" width="11.75" style="2" customWidth="1"/>
    <col min="5" max="5" width="10.375" style="2" customWidth="1"/>
    <col min="6" max="8" width="10.125" style="2" bestFit="1" customWidth="1"/>
    <col min="9" max="16384" width="9" style="2"/>
  </cols>
  <sheetData>
    <row r="1" spans="1:8" ht="18">
      <c r="A1" s="14" t="s">
        <v>8</v>
      </c>
      <c r="B1" s="15"/>
      <c r="C1" s="15"/>
      <c r="D1" s="15"/>
      <c r="E1" s="15"/>
      <c r="F1" s="15"/>
    </row>
    <row r="2" spans="1:8">
      <c r="F2" s="3">
        <f>(100+F3)/100</f>
        <v>1.1499999999999999</v>
      </c>
    </row>
    <row r="3" spans="1:8">
      <c r="A3" s="4" t="e" vm="1">
        <v>#VALUE!</v>
      </c>
      <c r="B3" s="5" cm="1">
        <f t="array" aca="1" ref="B3" ca="1">_FV(A3,"Last trade time",TRUE)</f>
        <v>45597.083425925928</v>
      </c>
      <c r="C3" s="6" cm="1">
        <f t="array" aca="1" ref="C3" ca="1">_FV(A3,"Price")</f>
        <v>1.5205</v>
      </c>
      <c r="E3" s="2" t="s">
        <v>9</v>
      </c>
      <c r="F3" s="7">
        <v>15</v>
      </c>
    </row>
    <row r="4" spans="1:8">
      <c r="A4" s="16" t="s">
        <v>13</v>
      </c>
      <c r="B4" s="16"/>
      <c r="C4" s="16"/>
      <c r="D4" s="16"/>
      <c r="E4" s="16"/>
      <c r="F4" s="16"/>
    </row>
    <row r="6" spans="1:8">
      <c r="A6" s="2" t="s">
        <v>0</v>
      </c>
      <c r="B6" s="2" t="s">
        <v>4</v>
      </c>
      <c r="C6" s="2" t="s">
        <v>5</v>
      </c>
      <c r="D6" s="2" t="s">
        <v>1</v>
      </c>
      <c r="E6" s="2" t="s">
        <v>6</v>
      </c>
      <c r="F6" s="2" t="s">
        <v>7</v>
      </c>
    </row>
    <row r="10" spans="1:8" ht="15">
      <c r="A10" s="1" t="s">
        <v>10</v>
      </c>
      <c r="B10" s="8">
        <v>295</v>
      </c>
      <c r="C10" s="9">
        <f ca="1">(B10*F2)*C3</f>
        <v>515.82962499999996</v>
      </c>
      <c r="D10" s="10">
        <v>3</v>
      </c>
      <c r="E10" s="9">
        <f ca="1">C10/D10</f>
        <v>171.94320833333333</v>
      </c>
      <c r="F10" s="9">
        <f ca="1">E10/30</f>
        <v>5.7314402777777778</v>
      </c>
    </row>
    <row r="12" spans="1:8" ht="15">
      <c r="A12" s="1" t="s">
        <v>12</v>
      </c>
      <c r="B12" s="8">
        <v>535</v>
      </c>
      <c r="C12" s="9">
        <f ca="1">(B12*F2)*C3</f>
        <v>935.48762499999998</v>
      </c>
      <c r="D12" s="10">
        <v>6</v>
      </c>
      <c r="E12" s="9">
        <f ca="1">C12/D12</f>
        <v>155.91460416666666</v>
      </c>
      <c r="F12" s="9">
        <f ca="1">E12/30</f>
        <v>5.1971534722222223</v>
      </c>
    </row>
    <row r="14" spans="1:8" ht="15">
      <c r="A14" s="1" t="s">
        <v>11</v>
      </c>
      <c r="B14" s="8">
        <v>1750</v>
      </c>
      <c r="C14" s="9">
        <f ca="1">(B14*F2)*C3</f>
        <v>3060.0062499999995</v>
      </c>
      <c r="D14" s="10">
        <v>20</v>
      </c>
      <c r="E14" s="9">
        <f ca="1">C14/D14</f>
        <v>153.00031249999998</v>
      </c>
      <c r="F14" s="11">
        <f ca="1">E14/30</f>
        <v>5.1000104166666658</v>
      </c>
      <c r="G14" s="12"/>
      <c r="H14" s="12"/>
    </row>
    <row r="16" spans="1:8" ht="15">
      <c r="A16" s="1" t="s">
        <v>2</v>
      </c>
      <c r="B16" s="2">
        <v>99.95</v>
      </c>
      <c r="C16" s="9">
        <f ca="1">(B16*F2)*C3</f>
        <v>174.77007125</v>
      </c>
      <c r="D16" s="10">
        <v>1</v>
      </c>
      <c r="E16" s="13">
        <f ca="1">C16/D16</f>
        <v>174.77007125</v>
      </c>
      <c r="F16" s="13">
        <f ca="1">E16/30</f>
        <v>5.825669041666667</v>
      </c>
    </row>
    <row r="18" spans="1:6" ht="15">
      <c r="A18" s="1" t="s">
        <v>3</v>
      </c>
      <c r="B18" s="2">
        <v>149.94999999999999</v>
      </c>
      <c r="C18" s="9">
        <f ca="1">(B18*F2)*C3</f>
        <v>262.19882124999992</v>
      </c>
      <c r="D18" s="10">
        <v>1</v>
      </c>
      <c r="E18" s="9">
        <f ca="1">C18/D18</f>
        <v>262.19882124999992</v>
      </c>
      <c r="F18" s="9">
        <f ca="1">E18/30</f>
        <v>8.7399607083333315</v>
      </c>
    </row>
  </sheetData>
  <sheetProtection selectLockedCells="1"/>
  <mergeCells count="2">
    <mergeCell ref="A1:F1"/>
    <mergeCell ref="A4:F4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X39.calc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Player</dc:creator>
  <cp:lastModifiedBy>John Player</cp:lastModifiedBy>
  <dcterms:created xsi:type="dcterms:W3CDTF">2024-08-12T05:46:11Z</dcterms:created>
  <dcterms:modified xsi:type="dcterms:W3CDTF">2024-11-01T02:00:29Z</dcterms:modified>
</cp:coreProperties>
</file>